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E25" i="1"/>
  <c r="E22" i="1"/>
  <c r="E18" i="1"/>
  <c r="E9" i="1"/>
  <c r="E6" i="1"/>
  <c r="E35" i="1" s="1"/>
  <c r="D25" i="1"/>
  <c r="D22" i="1"/>
  <c r="D18" i="1"/>
  <c r="D9" i="1"/>
  <c r="D6" i="1"/>
  <c r="I31" i="1" l="1"/>
  <c r="I30" i="1" s="1"/>
  <c r="F30" i="1"/>
  <c r="G35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s="1"/>
  <c r="F35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<sst xmlns="http://schemas.openxmlformats.org/spreadsheetml/2006/main" count="66" uniqueCount="66">
  <si>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</si>
  <si>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</si>
  <si>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</si>
  <si>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</si>
  <si>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</si>
  <si>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</si>
  <si>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</si>
  <si>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</si>
  <si>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</si>
  <si>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</si>
  <si>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</si>
  <si>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</si>
  <si>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</si>
  <si>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</si>
  <si>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</si>
  <si>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</si>
  <si>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</si>
  <si>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</si>
  <si>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</si>
  <si>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</si>
  <si>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</si>
  <si>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</si>
  <si>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</si>
  <si>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</si>
  <si>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</si>
  <si>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</si>
  <si>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</si>
  <si>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</si>
  <si>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</si>
  <si>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</si>
  <si>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</si>
  <si>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</si>
  <si>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</si>
  <si>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</si>
  <si>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</si>
  <si>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</si>
  <si>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</si>
  <si>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</si>
  <si>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</si>
  <si>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</si>
  <si>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</si>
  <si>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</si>
  <si>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</si>
  <si>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</si>
  <si>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</si>
  <si>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</si>
  <si>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</si>
  <si>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</si>
  <si>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</si>
  <si>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</si>
  <si>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</si>
  <si>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</si>
  <si>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</si>
  <si>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</si>
  <si>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</si>
  <si>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</si>
  <si>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</si>
  <si>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</si>
  <si>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</si>
  <si>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</si>
  <si>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</si>
  <si>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</si>
  <si>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</si>
  <si>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</si>
  <si>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</si>
  <si>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 Felipe, Gto.
Gasto por Categoría Programática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</si>
</sst>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K32" sqref="K32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44050</v>
      </c>
      <c r="E6" s="16">
        <f>SUM(E7:E8)</f>
        <v>-20590</v>
      </c>
      <c r="F6" s="16">
        <f t="shared" ref="F6:I6" si="0">SUM(F7:F8)</f>
        <v>23460</v>
      </c>
      <c r="G6" s="16">
        <f t="shared" si="0"/>
        <v>755.16</v>
      </c>
      <c r="H6" s="16">
        <f t="shared" si="0"/>
        <v>755.16</v>
      </c>
      <c r="I6" s="16">
        <f t="shared" si="0"/>
        <v>22704.84</v>
      </c>
    </row>
    <row r="7" spans="1:9" x14ac:dyDescent="0.2">
      <c r="A7" s="15" t="s">
        <v>41</v>
      </c>
      <c r="B7" s="6"/>
      <c r="C7" s="3" t="s">
        <v>1</v>
      </c>
      <c r="D7" s="17">
        <v>44050</v>
      </c>
      <c r="E7" s="17">
        <v>-20590</v>
      </c>
      <c r="F7" s="17">
        <f>D7+E7</f>
        <v>23460</v>
      </c>
      <c r="G7" s="17">
        <v>755.16</v>
      </c>
      <c r="H7" s="17">
        <v>755.16</v>
      </c>
      <c r="I7" s="17">
        <f>F7-G7</f>
        <v>22704.84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16978902.66</v>
      </c>
      <c r="E9" s="16">
        <f>SUM(E10:E17)</f>
        <v>502295.94</v>
      </c>
      <c r="F9" s="16">
        <f t="shared" ref="F9:I9" si="1">SUM(F10:F17)</f>
        <v>17481198.600000001</v>
      </c>
      <c r="G9" s="16">
        <f t="shared" si="1"/>
        <v>6469854.1100000003</v>
      </c>
      <c r="H9" s="16">
        <f t="shared" si="1"/>
        <v>6466854.1100000003</v>
      </c>
      <c r="I9" s="16">
        <f t="shared" si="1"/>
        <v>11011344.490000002</v>
      </c>
    </row>
    <row r="10" spans="1:9" x14ac:dyDescent="0.2">
      <c r="A10" s="15" t="s">
        <v>43</v>
      </c>
      <c r="B10" s="6"/>
      <c r="C10" s="3" t="s">
        <v>4</v>
      </c>
      <c r="D10" s="17">
        <v>16978902.66</v>
      </c>
      <c r="E10" s="17">
        <v>502295.94</v>
      </c>
      <c r="F10" s="17">
        <f t="shared" ref="F10:F17" si="2">D10+E10</f>
        <v>17481198.600000001</v>
      </c>
      <c r="G10" s="17">
        <v>6469854.1100000003</v>
      </c>
      <c r="H10" s="17">
        <v>6466854.1100000003</v>
      </c>
      <c r="I10" s="17">
        <f t="shared" ref="I10:I17" si="3">F10-G10</f>
        <v>11011344.490000002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17022952.66</v>
      </c>
      <c r="E35" s="18">
        <f t="shared" ref="E35:I35" si="16">SUM(E6+E9+E18+E22+E25+E30+E32+E33+E34)</f>
        <v>481705.94</v>
      </c>
      <c r="F35" s="18">
        <f t="shared" si="16"/>
        <v>17504658.600000001</v>
      </c>
      <c r="G35" s="18">
        <f t="shared" si="16"/>
        <v>6470609.2700000005</v>
      </c>
      <c r="H35" s="18">
        <f t="shared" si="16"/>
        <v>6467609.2700000005</v>
      </c>
      <c r="I35" s="18">
        <f t="shared" si="16"/>
        <v>11034049.330000002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2022-07-27T20:16:16Z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